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\Desktop\"/>
    </mc:Choice>
  </mc:AlternateContent>
  <bookViews>
    <workbookView xWindow="0" yWindow="0" windowWidth="24000" windowHeight="9735" activeTab="1"/>
  </bookViews>
  <sheets>
    <sheet name="chrono" sheetId="1" r:id="rId1"/>
    <sheet name="statistiques" sheetId="2" r:id="rId2"/>
  </sheets>
  <definedNames>
    <definedName name="genre">chrono!$C$2:$C$34</definedName>
    <definedName name="nbr_actes">chrono!$E$2:$E$34</definedName>
    <definedName name="oeuvres">chrono!$B$2:$B$34</definedName>
    <definedName name="_xlnm.Print_Area" localSheetId="0">chrono!$A$1:$G$35</definedName>
    <definedName name="_xlnm.Print_Area" localSheetId="1">statistiques!$A$1:$E$38</definedName>
  </definedNames>
  <calcPr calcId="152511"/>
</workbook>
</file>

<file path=xl/calcChain.xml><?xml version="1.0" encoding="utf-8"?>
<calcChain xmlns="http://schemas.openxmlformats.org/spreadsheetml/2006/main">
  <c r="E3" i="2" l="1"/>
  <c r="E4" i="2"/>
  <c r="E5" i="2"/>
  <c r="E6" i="2"/>
  <c r="E2" i="2"/>
  <c r="D3" i="2"/>
  <c r="D4" i="2"/>
  <c r="D5" i="2"/>
  <c r="D6" i="2"/>
  <c r="D2" i="2"/>
  <c r="B35" i="1" l="1"/>
  <c r="B3" i="2"/>
  <c r="C3" i="2" s="1"/>
  <c r="B4" i="2"/>
  <c r="C4" i="2" s="1"/>
  <c r="B5" i="2"/>
  <c r="C5" i="2" s="1"/>
  <c r="B6" i="2"/>
  <c r="C6" i="2" s="1"/>
  <c r="B2" i="2"/>
  <c r="C2" i="2" s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</calcChain>
</file>

<file path=xl/sharedStrings.xml><?xml version="1.0" encoding="utf-8"?>
<sst xmlns="http://schemas.openxmlformats.org/spreadsheetml/2006/main" count="116" uniqueCount="51">
  <si>
    <t>oeuvre</t>
  </si>
  <si>
    <t>Genre</t>
  </si>
  <si>
    <t>Forme</t>
  </si>
  <si>
    <t>Nombre d’actes</t>
  </si>
  <si>
    <t>Année de Création</t>
  </si>
  <si>
    <t>Le Médecin malgré lui</t>
  </si>
  <si>
    <t>Comédie</t>
  </si>
  <si>
    <t>Prose</t>
  </si>
  <si>
    <t>Le Mariage forcé</t>
  </si>
  <si>
    <t>Le Docteur amoureux]</t>
  </si>
  <si>
    <t>Le Dépit amoureux</t>
  </si>
  <si>
    <t>Vers</t>
  </si>
  <si>
    <t>L'Avare ou l'École du mensonge</t>
  </si>
  <si>
    <t>L'Amour médecin</t>
  </si>
  <si>
    <t>La Princesse d'Élide</t>
  </si>
  <si>
    <t>La Critique de l'école des femmes</t>
  </si>
  <si>
    <t>La Comtesse d'Escarbagnas</t>
  </si>
  <si>
    <t>George Dandin ou le Mari confondu</t>
  </si>
  <si>
    <t>Dom Juan ou le Festin de pierre</t>
  </si>
  <si>
    <t>Amphitryon</t>
  </si>
  <si>
    <t>Tartuffe ou l'Imposteur</t>
  </si>
  <si>
    <t>Sganarelle ou le Cocu imaginaire</t>
  </si>
  <si>
    <t>Mélicerte</t>
  </si>
  <si>
    <t>L'Impromptu de Versailles</t>
  </si>
  <si>
    <t>L'Étourdi ou les Contretemps</t>
  </si>
  <si>
    <t>Les Précieuses ridicules</t>
  </si>
  <si>
    <t>Les Fourberies de Scapin</t>
  </si>
  <si>
    <t>Les Femmes savantes</t>
  </si>
  <si>
    <t>Les Amants magnifiques</t>
  </si>
  <si>
    <t>L'École des maris</t>
  </si>
  <si>
    <t>L'École des femmes</t>
  </si>
  <si>
    <t>Le Sicilien ou l'Amour peintre</t>
  </si>
  <si>
    <t>Le Misanthrope ou l'Atrabilaire amoureux</t>
  </si>
  <si>
    <t>Dom Garcie de Navarre ou le Prince jaloux</t>
  </si>
  <si>
    <t>Les Fâcheux</t>
  </si>
  <si>
    <t>Comédie-ballet</t>
  </si>
  <si>
    <t>Le Malade imaginaire</t>
  </si>
  <si>
    <t>Le Bourgeois gentilhomme</t>
  </si>
  <si>
    <t>Monsieur de Pourceaugnac</t>
  </si>
  <si>
    <t>Le Médecin volant</t>
  </si>
  <si>
    <t>Farce</t>
  </si>
  <si>
    <t>La Jalousie du barbouillé</t>
  </si>
  <si>
    <t>Psyché</t>
  </si>
  <si>
    <t>ordre</t>
  </si>
  <si>
    <t>longueur</t>
  </si>
  <si>
    <t>Comédie héroïque</t>
  </si>
  <si>
    <t>Tragédie-ballet</t>
  </si>
  <si>
    <t>Nombre d’œuvres/ Genre</t>
  </si>
  <si>
    <t>Nombre total d’actes / Genre</t>
  </si>
  <si>
    <t>Nombre moyen d'actes / Genre</t>
  </si>
  <si>
    <t>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</si>
</sst>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Verdana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4" fillId="3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>
        <c:manualLayout>
          <c:xMode val="edge"/>
          <c:yMode val="edge"/>
          <c:x val="0.18793017151925778"/>
          <c:y val="0.8518518518518518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7351828114508945"/>
          <c:y val="0.15990303295421404"/>
          <c:w val="0.36149077295570614"/>
          <c:h val="0.64767096821230674"/>
        </c:manualLayout>
      </c:layout>
      <c:pieChart>
        <c:varyColors val="1"/>
        <c:ser>
          <c:idx val="0"/>
          <c:order val="0"/>
          <c:tx>
            <c:v>Répartition des œuvres par genre</c:v>
          </c:tx>
          <c:dLbls>
            <c:dLbl>
              <c:idx val="0"/>
              <c:layout>
                <c:manualLayout>
                  <c:x val="-0.11871024842824879"/>
                  <c:y val="-0.21706656459609217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9609961545504482E-2"/>
                  <c:y val="2.55592009332166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1405623715640199E-2"/>
                  <c:y val="-4.20191746864975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415227166371646E-3"/>
                  <c:y val="-2.10279965004374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2100673462328837"/>
                  <c:y val="-7.687372411781860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statistiques!$A$2:$A$6</c:f>
              <c:strCache>
                <c:ptCount val="5"/>
                <c:pt idx="0">
                  <c:v>Comédie</c:v>
                </c:pt>
                <c:pt idx="1">
                  <c:v>Comédie héroïque</c:v>
                </c:pt>
                <c:pt idx="2">
                  <c:v>Comédie-ballet</c:v>
                </c:pt>
                <c:pt idx="3">
                  <c:v>Farce</c:v>
                </c:pt>
                <c:pt idx="4">
                  <c:v>Tragédie-ballet</c:v>
                </c:pt>
              </c:strCache>
            </c:strRef>
          </c:cat>
          <c:val>
            <c:numRef>
              <c:f>statistiques!$B$2:$B$6</c:f>
              <c:numCache>
                <c:formatCode>0.00</c:formatCode>
                <c:ptCount val="5"/>
                <c:pt idx="0">
                  <c:v>25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statistiques!$E$1</c:f>
              <c:strCache>
                <c:ptCount val="1"/>
                <c:pt idx="0">
                  <c:v>Nombre moyen d'actes / Genre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statistiques!$A$2:$A$6</c:f>
              <c:strCache>
                <c:ptCount val="5"/>
                <c:pt idx="0">
                  <c:v>Comédie</c:v>
                </c:pt>
                <c:pt idx="1">
                  <c:v>Comédie héroïque</c:v>
                </c:pt>
                <c:pt idx="2">
                  <c:v>Comédie-ballet</c:v>
                </c:pt>
                <c:pt idx="3">
                  <c:v>Farce</c:v>
                </c:pt>
                <c:pt idx="4">
                  <c:v>Tragédie-ballet</c:v>
                </c:pt>
              </c:strCache>
            </c:strRef>
          </c:cat>
          <c:val>
            <c:numRef>
              <c:f>statistiques!$E$2:$E$6</c:f>
              <c:numCache>
                <c:formatCode>0.00</c:formatCode>
                <c:ptCount val="5"/>
                <c:pt idx="0">
                  <c:v>3.04</c:v>
                </c:pt>
                <c:pt idx="1">
                  <c:v>5</c:v>
                </c:pt>
                <c:pt idx="2">
                  <c:v>3.5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173328"/>
        <c:axId val="199176128"/>
      </c:barChart>
      <c:catAx>
        <c:axId val="1991733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176128"/>
        <c:crosses val="autoZero"/>
        <c:auto val="1"/>
        <c:lblAlgn val="ctr"/>
        <c:lblOffset val="100"/>
        <c:noMultiLvlLbl val="0"/>
      </c:catAx>
      <c:valAx>
        <c:axId val="199176128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99173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66675</xdr:rowOff>
    </xdr:from>
    <xdr:to>
      <xdr:col>4</xdr:col>
      <xdr:colOff>942975</xdr:colOff>
      <xdr:row>22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800100</xdr:colOff>
      <xdr:row>23</xdr:row>
      <xdr:rowOff>66675</xdr:rowOff>
    </xdr:from>
    <xdr:to>
      <xdr:col>3</xdr:col>
      <xdr:colOff>1143000</xdr:colOff>
      <xdr:row>37</xdr:row>
      <xdr:rowOff>142875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L9" sqref="L9"/>
    </sheetView>
  </sheetViews>
  <sheetFormatPr baseColWidth="10" defaultRowHeight="15" x14ac:dyDescent="0.25"/>
  <cols>
    <col min="2" max="2" width="39.140625" style="4" customWidth="1"/>
    <col min="3" max="3" width="20.7109375" customWidth="1"/>
    <col min="5" max="5" width="12.140625" customWidth="1"/>
    <col min="6" max="6" width="13.140625" customWidth="1"/>
  </cols>
  <sheetData>
    <row r="1" spans="1:7" ht="25.5" x14ac:dyDescent="0.25">
      <c r="A1" s="1" t="s">
        <v>43</v>
      </c>
      <c r="B1" s="1" t="s">
        <v>0</v>
      </c>
      <c r="C1" s="1" t="s">
        <v>1</v>
      </c>
      <c r="D1" s="1" t="s">
        <v>2</v>
      </c>
      <c r="E1" s="5" t="s">
        <v>3</v>
      </c>
      <c r="F1" s="5" t="s">
        <v>4</v>
      </c>
      <c r="G1" s="1" t="s">
        <v>44</v>
      </c>
    </row>
    <row r="2" spans="1:7" x14ac:dyDescent="0.25">
      <c r="A2" s="2">
        <v>1</v>
      </c>
      <c r="B2" s="3" t="s">
        <v>39</v>
      </c>
      <c r="C2" s="2" t="s">
        <v>40</v>
      </c>
      <c r="D2" s="2" t="s">
        <v>7</v>
      </c>
      <c r="E2" s="2">
        <v>1</v>
      </c>
      <c r="F2" s="2">
        <v>1645</v>
      </c>
      <c r="G2" s="2" t="str">
        <f>IF(E2&lt;=2,"Courte",IF(E2=3,"Moyenne","Longue"))</f>
        <v>Courte</v>
      </c>
    </row>
    <row r="3" spans="1:7" x14ac:dyDescent="0.25">
      <c r="A3" s="2">
        <v>2</v>
      </c>
      <c r="B3" s="3" t="s">
        <v>41</v>
      </c>
      <c r="C3" s="2" t="s">
        <v>40</v>
      </c>
      <c r="D3" s="2" t="s">
        <v>7</v>
      </c>
      <c r="E3" s="2">
        <v>1</v>
      </c>
      <c r="F3" s="2">
        <v>1650</v>
      </c>
      <c r="G3" s="2" t="str">
        <f t="shared" ref="G3:G34" si="0">IF(E3&lt;=2,"Courte",IF(E3=3,"Moyenne","Longue"))</f>
        <v>Courte</v>
      </c>
    </row>
    <row r="4" spans="1:7" x14ac:dyDescent="0.25">
      <c r="A4" s="2">
        <v>3</v>
      </c>
      <c r="B4" s="3" t="s">
        <v>24</v>
      </c>
      <c r="C4" s="2" t="s">
        <v>6</v>
      </c>
      <c r="D4" s="2" t="s">
        <v>11</v>
      </c>
      <c r="E4" s="2">
        <v>5</v>
      </c>
      <c r="F4" s="2">
        <v>1655</v>
      </c>
      <c r="G4" s="2" t="str">
        <f t="shared" si="0"/>
        <v>Longue</v>
      </c>
    </row>
    <row r="5" spans="1:7" x14ac:dyDescent="0.25">
      <c r="A5" s="2">
        <v>4</v>
      </c>
      <c r="B5" s="3" t="s">
        <v>10</v>
      </c>
      <c r="C5" s="2" t="s">
        <v>6</v>
      </c>
      <c r="D5" s="2" t="s">
        <v>11</v>
      </c>
      <c r="E5" s="2">
        <v>5</v>
      </c>
      <c r="F5" s="2">
        <v>1656</v>
      </c>
      <c r="G5" s="2" t="str">
        <f t="shared" si="0"/>
        <v>Longue</v>
      </c>
    </row>
    <row r="6" spans="1:7" x14ac:dyDescent="0.25">
      <c r="A6" s="2">
        <v>5</v>
      </c>
      <c r="B6" s="3" t="s">
        <v>9</v>
      </c>
      <c r="C6" s="2" t="s">
        <v>6</v>
      </c>
      <c r="D6" s="2" t="s">
        <v>7</v>
      </c>
      <c r="E6" s="2">
        <v>1</v>
      </c>
      <c r="F6" s="2">
        <v>1658</v>
      </c>
      <c r="G6" s="2" t="str">
        <f t="shared" si="0"/>
        <v>Courte</v>
      </c>
    </row>
    <row r="7" spans="1:7" x14ac:dyDescent="0.25">
      <c r="A7" s="2">
        <v>6</v>
      </c>
      <c r="B7" s="3" t="s">
        <v>25</v>
      </c>
      <c r="C7" s="2" t="s">
        <v>6</v>
      </c>
      <c r="D7" s="2" t="s">
        <v>7</v>
      </c>
      <c r="E7" s="2">
        <v>1</v>
      </c>
      <c r="F7" s="2">
        <v>1659</v>
      </c>
      <c r="G7" s="2" t="str">
        <f t="shared" si="0"/>
        <v>Courte</v>
      </c>
    </row>
    <row r="8" spans="1:7" x14ac:dyDescent="0.25">
      <c r="A8" s="2">
        <v>7</v>
      </c>
      <c r="B8" s="3" t="s">
        <v>21</v>
      </c>
      <c r="C8" s="2" t="s">
        <v>6</v>
      </c>
      <c r="D8" s="2" t="s">
        <v>11</v>
      </c>
      <c r="E8" s="2">
        <v>1</v>
      </c>
      <c r="F8" s="2">
        <v>1660</v>
      </c>
      <c r="G8" s="2" t="str">
        <f t="shared" si="0"/>
        <v>Courte</v>
      </c>
    </row>
    <row r="9" spans="1:7" x14ac:dyDescent="0.25">
      <c r="A9" s="2">
        <v>8</v>
      </c>
      <c r="B9" s="3" t="s">
        <v>29</v>
      </c>
      <c r="C9" s="2" t="s">
        <v>6</v>
      </c>
      <c r="D9" s="2" t="s">
        <v>11</v>
      </c>
      <c r="E9" s="2">
        <v>3</v>
      </c>
      <c r="F9" s="2">
        <v>1661</v>
      </c>
      <c r="G9" s="2" t="str">
        <f t="shared" si="0"/>
        <v>Moyenne</v>
      </c>
    </row>
    <row r="10" spans="1:7" x14ac:dyDescent="0.25">
      <c r="A10" s="2">
        <v>9</v>
      </c>
      <c r="B10" s="3" t="s">
        <v>33</v>
      </c>
      <c r="C10" s="2" t="s">
        <v>45</v>
      </c>
      <c r="D10" s="2" t="s">
        <v>11</v>
      </c>
      <c r="E10" s="2">
        <v>5</v>
      </c>
      <c r="F10" s="2">
        <v>1661</v>
      </c>
      <c r="G10" s="2" t="str">
        <f t="shared" si="0"/>
        <v>Longue</v>
      </c>
    </row>
    <row r="11" spans="1:7" x14ac:dyDescent="0.25">
      <c r="A11" s="2">
        <v>10</v>
      </c>
      <c r="B11" s="3" t="s">
        <v>34</v>
      </c>
      <c r="C11" s="2" t="s">
        <v>35</v>
      </c>
      <c r="D11" s="2" t="s">
        <v>11</v>
      </c>
      <c r="E11" s="2">
        <v>3</v>
      </c>
      <c r="F11" s="2">
        <v>1661</v>
      </c>
      <c r="G11" s="2" t="str">
        <f t="shared" si="0"/>
        <v>Moyenne</v>
      </c>
    </row>
    <row r="12" spans="1:7" x14ac:dyDescent="0.25">
      <c r="A12" s="2">
        <v>11</v>
      </c>
      <c r="B12" s="3" t="s">
        <v>30</v>
      </c>
      <c r="C12" s="2" t="s">
        <v>6</v>
      </c>
      <c r="D12" s="2" t="s">
        <v>11</v>
      </c>
      <c r="E12" s="2">
        <v>5</v>
      </c>
      <c r="F12" s="2">
        <v>1662</v>
      </c>
      <c r="G12" s="2" t="str">
        <f t="shared" si="0"/>
        <v>Longue</v>
      </c>
    </row>
    <row r="13" spans="1:7" x14ac:dyDescent="0.25">
      <c r="A13" s="2">
        <v>12</v>
      </c>
      <c r="B13" s="3" t="s">
        <v>15</v>
      </c>
      <c r="C13" s="2" t="s">
        <v>6</v>
      </c>
      <c r="D13" s="2" t="s">
        <v>7</v>
      </c>
      <c r="E13" s="2">
        <v>1</v>
      </c>
      <c r="F13" s="2">
        <v>1663</v>
      </c>
      <c r="G13" s="2" t="str">
        <f t="shared" si="0"/>
        <v>Courte</v>
      </c>
    </row>
    <row r="14" spans="1:7" x14ac:dyDescent="0.25">
      <c r="A14" s="2">
        <v>13</v>
      </c>
      <c r="B14" s="3" t="s">
        <v>23</v>
      </c>
      <c r="C14" s="2" t="s">
        <v>6</v>
      </c>
      <c r="D14" s="2" t="s">
        <v>7</v>
      </c>
      <c r="E14" s="2">
        <v>1</v>
      </c>
      <c r="F14" s="2">
        <v>1663</v>
      </c>
      <c r="G14" s="2" t="str">
        <f t="shared" si="0"/>
        <v>Courte</v>
      </c>
    </row>
    <row r="15" spans="1:7" x14ac:dyDescent="0.25">
      <c r="A15" s="2">
        <v>14</v>
      </c>
      <c r="B15" s="3" t="s">
        <v>8</v>
      </c>
      <c r="C15" s="2" t="s">
        <v>6</v>
      </c>
      <c r="D15" s="2" t="s">
        <v>7</v>
      </c>
      <c r="E15" s="2">
        <v>1</v>
      </c>
      <c r="F15" s="2">
        <v>1664</v>
      </c>
      <c r="G15" s="2" t="str">
        <f t="shared" si="0"/>
        <v>Courte</v>
      </c>
    </row>
    <row r="16" spans="1:7" x14ac:dyDescent="0.25">
      <c r="A16" s="2">
        <v>15</v>
      </c>
      <c r="B16" s="3" t="s">
        <v>14</v>
      </c>
      <c r="C16" s="2" t="s">
        <v>6</v>
      </c>
      <c r="D16" s="2" t="s">
        <v>7</v>
      </c>
      <c r="E16" s="2">
        <v>5</v>
      </c>
      <c r="F16" s="2">
        <v>1664</v>
      </c>
      <c r="G16" s="2" t="str">
        <f t="shared" si="0"/>
        <v>Longue</v>
      </c>
    </row>
    <row r="17" spans="1:7" x14ac:dyDescent="0.25">
      <c r="A17" s="2">
        <v>16</v>
      </c>
      <c r="B17" s="3" t="s">
        <v>20</v>
      </c>
      <c r="C17" s="2" t="s">
        <v>6</v>
      </c>
      <c r="D17" s="2" t="s">
        <v>11</v>
      </c>
      <c r="E17" s="2">
        <v>5</v>
      </c>
      <c r="F17" s="2">
        <v>1664</v>
      </c>
      <c r="G17" s="2" t="str">
        <f t="shared" si="0"/>
        <v>Longue</v>
      </c>
    </row>
    <row r="18" spans="1:7" x14ac:dyDescent="0.25">
      <c r="A18" s="2">
        <v>17</v>
      </c>
      <c r="B18" s="3" t="s">
        <v>13</v>
      </c>
      <c r="C18" s="2" t="s">
        <v>6</v>
      </c>
      <c r="D18" s="2" t="s">
        <v>7</v>
      </c>
      <c r="E18" s="2">
        <v>3</v>
      </c>
      <c r="F18" s="2">
        <v>1665</v>
      </c>
      <c r="G18" s="2" t="str">
        <f t="shared" si="0"/>
        <v>Moyenne</v>
      </c>
    </row>
    <row r="19" spans="1:7" x14ac:dyDescent="0.25">
      <c r="A19" s="2">
        <v>18</v>
      </c>
      <c r="B19" s="3" t="s">
        <v>18</v>
      </c>
      <c r="C19" s="2" t="s">
        <v>6</v>
      </c>
      <c r="D19" s="2" t="s">
        <v>7</v>
      </c>
      <c r="E19" s="2">
        <v>5</v>
      </c>
      <c r="F19" s="2">
        <v>1665</v>
      </c>
      <c r="G19" s="2" t="str">
        <f t="shared" si="0"/>
        <v>Longue</v>
      </c>
    </row>
    <row r="20" spans="1:7" x14ac:dyDescent="0.25">
      <c r="A20" s="2">
        <v>19</v>
      </c>
      <c r="B20" s="3" t="s">
        <v>5</v>
      </c>
      <c r="C20" s="2" t="s">
        <v>6</v>
      </c>
      <c r="D20" s="2" t="s">
        <v>7</v>
      </c>
      <c r="E20" s="2">
        <v>3</v>
      </c>
      <c r="F20" s="2">
        <v>1666</v>
      </c>
      <c r="G20" s="2" t="str">
        <f t="shared" si="0"/>
        <v>Moyenne</v>
      </c>
    </row>
    <row r="21" spans="1:7" x14ac:dyDescent="0.25">
      <c r="A21" s="2">
        <v>20</v>
      </c>
      <c r="B21" s="3" t="s">
        <v>22</v>
      </c>
      <c r="C21" s="2" t="s">
        <v>6</v>
      </c>
      <c r="D21" s="2" t="s">
        <v>11</v>
      </c>
      <c r="E21" s="2">
        <v>2</v>
      </c>
      <c r="F21" s="2">
        <v>1666</v>
      </c>
      <c r="G21" s="2" t="str">
        <f t="shared" si="0"/>
        <v>Courte</v>
      </c>
    </row>
    <row r="22" spans="1:7" x14ac:dyDescent="0.25">
      <c r="A22" s="2">
        <v>21</v>
      </c>
      <c r="B22" s="3" t="s">
        <v>32</v>
      </c>
      <c r="C22" s="2" t="s">
        <v>6</v>
      </c>
      <c r="D22" s="2" t="s">
        <v>11</v>
      </c>
      <c r="E22" s="2">
        <v>5</v>
      </c>
      <c r="F22" s="2">
        <v>1666</v>
      </c>
      <c r="G22" s="2" t="str">
        <f t="shared" si="0"/>
        <v>Longue</v>
      </c>
    </row>
    <row r="23" spans="1:7" x14ac:dyDescent="0.25">
      <c r="A23" s="2">
        <v>22</v>
      </c>
      <c r="B23" s="3" t="s">
        <v>31</v>
      </c>
      <c r="C23" s="2" t="s">
        <v>6</v>
      </c>
      <c r="D23" s="2" t="s">
        <v>7</v>
      </c>
      <c r="E23" s="2">
        <v>1</v>
      </c>
      <c r="F23" s="2">
        <v>1667</v>
      </c>
      <c r="G23" s="2" t="str">
        <f t="shared" si="0"/>
        <v>Courte</v>
      </c>
    </row>
    <row r="24" spans="1:7" x14ac:dyDescent="0.25">
      <c r="A24" s="2">
        <v>23</v>
      </c>
      <c r="B24" s="3" t="s">
        <v>12</v>
      </c>
      <c r="C24" s="2" t="s">
        <v>6</v>
      </c>
      <c r="D24" s="2" t="s">
        <v>7</v>
      </c>
      <c r="E24" s="2">
        <v>5</v>
      </c>
      <c r="F24" s="2">
        <v>1668</v>
      </c>
      <c r="G24" s="2" t="str">
        <f t="shared" si="0"/>
        <v>Longue</v>
      </c>
    </row>
    <row r="25" spans="1:7" x14ac:dyDescent="0.25">
      <c r="A25" s="2">
        <v>24</v>
      </c>
      <c r="B25" s="3" t="s">
        <v>17</v>
      </c>
      <c r="C25" s="2" t="s">
        <v>6</v>
      </c>
      <c r="D25" s="2" t="s">
        <v>7</v>
      </c>
      <c r="E25" s="2">
        <v>3</v>
      </c>
      <c r="F25" s="2">
        <v>1668</v>
      </c>
      <c r="G25" s="2" t="str">
        <f t="shared" si="0"/>
        <v>Moyenne</v>
      </c>
    </row>
    <row r="26" spans="1:7" x14ac:dyDescent="0.25">
      <c r="A26" s="2">
        <v>25</v>
      </c>
      <c r="B26" s="3" t="s">
        <v>19</v>
      </c>
      <c r="C26" s="2" t="s">
        <v>6</v>
      </c>
      <c r="D26" s="2" t="s">
        <v>11</v>
      </c>
      <c r="E26" s="2">
        <v>3</v>
      </c>
      <c r="F26" s="2">
        <v>1668</v>
      </c>
      <c r="G26" s="2" t="str">
        <f t="shared" si="0"/>
        <v>Moyenne</v>
      </c>
    </row>
    <row r="27" spans="1:7" x14ac:dyDescent="0.25">
      <c r="A27" s="2">
        <v>26</v>
      </c>
      <c r="B27" s="3" t="s">
        <v>38</v>
      </c>
      <c r="C27" s="2" t="s">
        <v>35</v>
      </c>
      <c r="D27" s="2" t="s">
        <v>7</v>
      </c>
      <c r="E27" s="2">
        <v>3</v>
      </c>
      <c r="F27" s="2">
        <v>1669</v>
      </c>
      <c r="G27" s="2" t="str">
        <f t="shared" si="0"/>
        <v>Moyenne</v>
      </c>
    </row>
    <row r="28" spans="1:7" x14ac:dyDescent="0.25">
      <c r="A28" s="2">
        <v>27</v>
      </c>
      <c r="B28" s="3" t="s">
        <v>28</v>
      </c>
      <c r="C28" s="2" t="s">
        <v>6</v>
      </c>
      <c r="D28" s="2" t="s">
        <v>7</v>
      </c>
      <c r="E28" s="2">
        <v>5</v>
      </c>
      <c r="F28" s="2">
        <v>1670</v>
      </c>
      <c r="G28" s="2" t="str">
        <f t="shared" si="0"/>
        <v>Longue</v>
      </c>
    </row>
    <row r="29" spans="1:7" x14ac:dyDescent="0.25">
      <c r="A29" s="2">
        <v>28</v>
      </c>
      <c r="B29" s="3" t="s">
        <v>37</v>
      </c>
      <c r="C29" s="2" t="s">
        <v>35</v>
      </c>
      <c r="D29" s="2" t="s">
        <v>7</v>
      </c>
      <c r="E29" s="2">
        <v>5</v>
      </c>
      <c r="F29" s="2">
        <v>1670</v>
      </c>
      <c r="G29" s="2" t="str">
        <f t="shared" si="0"/>
        <v>Longue</v>
      </c>
    </row>
    <row r="30" spans="1:7" x14ac:dyDescent="0.25">
      <c r="A30" s="2">
        <v>29</v>
      </c>
      <c r="B30" s="3" t="s">
        <v>16</v>
      </c>
      <c r="C30" s="2" t="s">
        <v>6</v>
      </c>
      <c r="D30" s="2" t="s">
        <v>7</v>
      </c>
      <c r="E30" s="2">
        <v>1</v>
      </c>
      <c r="F30" s="2">
        <v>1671</v>
      </c>
      <c r="G30" s="2" t="str">
        <f t="shared" si="0"/>
        <v>Courte</v>
      </c>
    </row>
    <row r="31" spans="1:7" x14ac:dyDescent="0.25">
      <c r="A31" s="2">
        <v>30</v>
      </c>
      <c r="B31" s="3" t="s">
        <v>26</v>
      </c>
      <c r="C31" s="2" t="s">
        <v>6</v>
      </c>
      <c r="D31" s="2" t="s">
        <v>7</v>
      </c>
      <c r="E31" s="2">
        <v>1</v>
      </c>
      <c r="F31" s="2">
        <v>1671</v>
      </c>
      <c r="G31" s="2" t="str">
        <f t="shared" si="0"/>
        <v>Courte</v>
      </c>
    </row>
    <row r="32" spans="1:7" x14ac:dyDescent="0.25">
      <c r="A32" s="2">
        <v>31</v>
      </c>
      <c r="B32" s="3" t="s">
        <v>42</v>
      </c>
      <c r="C32" s="2" t="s">
        <v>46</v>
      </c>
      <c r="D32" s="2" t="s">
        <v>11</v>
      </c>
      <c r="E32" s="2">
        <v>5</v>
      </c>
      <c r="F32" s="2">
        <v>1671</v>
      </c>
      <c r="G32" s="2" t="str">
        <f t="shared" si="0"/>
        <v>Longue</v>
      </c>
    </row>
    <row r="33" spans="1:7" x14ac:dyDescent="0.25">
      <c r="A33" s="2">
        <v>32</v>
      </c>
      <c r="B33" s="3" t="s">
        <v>27</v>
      </c>
      <c r="C33" s="2" t="s">
        <v>6</v>
      </c>
      <c r="D33" s="2" t="s">
        <v>11</v>
      </c>
      <c r="E33" s="2">
        <v>5</v>
      </c>
      <c r="F33" s="2">
        <v>1672</v>
      </c>
      <c r="G33" s="2" t="str">
        <f t="shared" si="0"/>
        <v>Longue</v>
      </c>
    </row>
    <row r="34" spans="1:7" x14ac:dyDescent="0.25">
      <c r="A34" s="2">
        <v>33</v>
      </c>
      <c r="B34" s="3" t="s">
        <v>36</v>
      </c>
      <c r="C34" s="2" t="s">
        <v>35</v>
      </c>
      <c r="D34" s="2" t="s">
        <v>7</v>
      </c>
      <c r="E34" s="2">
        <v>3</v>
      </c>
      <c r="F34" s="2">
        <v>1673</v>
      </c>
      <c r="G34" s="2" t="str">
        <f t="shared" si="0"/>
        <v>Moyenne</v>
      </c>
    </row>
    <row r="35" spans="1:7" x14ac:dyDescent="0.25">
      <c r="A35" s="13" t="s">
        <v>50</v>
      </c>
      <c r="B35" s="13">
        <f>COUNTA(oeuvres)</f>
        <v>33</v>
      </c>
      <c r="C35" s="13"/>
      <c r="D35" s="13"/>
      <c r="E35" s="13"/>
      <c r="F35" s="13"/>
      <c r="G35" s="13"/>
    </row>
  </sheetData>
  <sortState ref="A2:F34">
    <sortCondition ref="F2:F34"/>
  </sortState>
  <conditionalFormatting sqref="F2:F34">
    <cfRule type="cellIs" dxfId="2" priority="1" operator="between">
      <formula>1666</formula>
      <formula>1675</formula>
    </cfRule>
    <cfRule type="cellIs" dxfId="1" priority="2" operator="between">
      <formula>1656</formula>
      <formula>1665</formula>
    </cfRule>
    <cfRule type="cellIs" dxfId="0" priority="3" operator="between">
      <formula>1645</formula>
      <formula>1655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&amp;R&amp;G</oddHeader>
    <oddFooter>&amp;LMarie LEBLANC&amp;C&amp;F
&amp;A&amp;R&amp;D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workbookViewId="0">
      <selection activeCell="G7" sqref="G7"/>
    </sheetView>
  </sheetViews>
  <sheetFormatPr baseColWidth="10" defaultRowHeight="15" x14ac:dyDescent="0.25"/>
  <cols>
    <col min="1" max="1" width="20" customWidth="1"/>
    <col min="2" max="3" width="21.7109375" customWidth="1"/>
    <col min="4" max="4" width="17.85546875" customWidth="1"/>
    <col min="5" max="5" width="21.140625" customWidth="1"/>
  </cols>
  <sheetData>
    <row r="1" spans="1:5" ht="32.25" customHeight="1" thickBot="1" x14ac:dyDescent="0.3">
      <c r="A1" s="6"/>
      <c r="B1" s="6" t="s">
        <v>47</v>
      </c>
      <c r="C1" s="6" t="s">
        <v>47</v>
      </c>
      <c r="D1" s="6" t="s">
        <v>48</v>
      </c>
      <c r="E1" s="6" t="s">
        <v>49</v>
      </c>
    </row>
    <row r="2" spans="1:5" ht="17.25" thickTop="1" thickBot="1" x14ac:dyDescent="0.3">
      <c r="A2" s="7" t="s">
        <v>6</v>
      </c>
      <c r="B2" s="9">
        <f>COUNTIF(genre,statistiques!A2)</f>
        <v>25</v>
      </c>
      <c r="C2" s="11">
        <f>B2/chrono!B$35</f>
        <v>0.75757575757575757</v>
      </c>
      <c r="D2" s="14">
        <f>SUMIF(chrono!C:C,A2,chrono!E:E)</f>
        <v>76</v>
      </c>
      <c r="E2" s="14">
        <f>AVERAGEIF(chrono!C:C,A2,chrono!E:E)</f>
        <v>3.04</v>
      </c>
    </row>
    <row r="3" spans="1:5" ht="17.25" thickTop="1" thickBot="1" x14ac:dyDescent="0.3">
      <c r="A3" s="8" t="s">
        <v>45</v>
      </c>
      <c r="B3" s="10">
        <f>COUNTIF(genre,statistiques!A3)</f>
        <v>1</v>
      </c>
      <c r="C3" s="12">
        <f>B3/chrono!B$35</f>
        <v>3.0303030303030304E-2</v>
      </c>
      <c r="D3" s="15">
        <f>SUMIF(chrono!C:C,A3,chrono!E:E)</f>
        <v>5</v>
      </c>
      <c r="E3" s="15">
        <f>AVERAGEIF(chrono!C:C,A3,chrono!E:E)</f>
        <v>5</v>
      </c>
    </row>
    <row r="4" spans="1:5" ht="17.25" thickTop="1" thickBot="1" x14ac:dyDescent="0.3">
      <c r="A4" s="7" t="s">
        <v>35</v>
      </c>
      <c r="B4" s="9">
        <f>COUNTIF(genre,statistiques!A4)</f>
        <v>4</v>
      </c>
      <c r="C4" s="11">
        <f>B4/chrono!B$35</f>
        <v>0.12121212121212122</v>
      </c>
      <c r="D4" s="14">
        <f>SUMIF(chrono!C:C,A4,chrono!E:E)</f>
        <v>14</v>
      </c>
      <c r="E4" s="14">
        <f>AVERAGEIF(chrono!C:C,A4,chrono!E:E)</f>
        <v>3.5</v>
      </c>
    </row>
    <row r="5" spans="1:5" ht="17.25" thickTop="1" thickBot="1" x14ac:dyDescent="0.3">
      <c r="A5" s="8" t="s">
        <v>40</v>
      </c>
      <c r="B5" s="10">
        <f>COUNTIF(genre,statistiques!A5)</f>
        <v>2</v>
      </c>
      <c r="C5" s="12">
        <f>B5/chrono!B$35</f>
        <v>6.0606060606060608E-2</v>
      </c>
      <c r="D5" s="15">
        <f>SUMIF(chrono!C:C,A5,chrono!E:E)</f>
        <v>2</v>
      </c>
      <c r="E5" s="15">
        <f>AVERAGEIF(chrono!C:C,A5,chrono!E:E)</f>
        <v>1</v>
      </c>
    </row>
    <row r="6" spans="1:5" ht="17.25" thickTop="1" thickBot="1" x14ac:dyDescent="0.3">
      <c r="A6" s="7" t="s">
        <v>46</v>
      </c>
      <c r="B6" s="9">
        <f>COUNTIF(genre,statistiques!A6)</f>
        <v>1</v>
      </c>
      <c r="C6" s="11">
        <f>B6/chrono!B$35</f>
        <v>3.0303030303030304E-2</v>
      </c>
      <c r="D6" s="14">
        <f>SUMIF(chrono!C:C,A6,chrono!E:E)</f>
        <v>5</v>
      </c>
      <c r="E6" s="14">
        <f>AVERAGEIF(chrono!C:C,A6,chrono!E:E)</f>
        <v>5</v>
      </c>
    </row>
    <row r="7" spans="1:5" ht="15.75" thickTop="1" x14ac:dyDescent="0.25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&amp;R&amp;G</oddHeader>
    <oddFooter>&amp;LMarie LEBLANC&amp;C&amp;F
&amp;A&amp;R&amp;D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chrono</vt:lpstr>
      <vt:lpstr>statistiques</vt:lpstr>
      <vt:lpstr>genre</vt:lpstr>
      <vt:lpstr>nbr_actes</vt:lpstr>
      <vt:lpstr>oeuvres</vt:lpstr>
      <vt:lpstr>chrono!Zone_d_impression</vt:lpstr>
      <vt:lpstr>statistiques!Zone_d_impression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Marie PERES LEBLANC</cp:lastModifiedBy>
  <cp:lastPrinted>2013-03-17T17:47:13Z</cp:lastPrinted>
  <dcterms:created xsi:type="dcterms:W3CDTF">2013-03-17T16:16:27Z</dcterms:created>
  <dcterms:modified xsi:type="dcterms:W3CDTF">2016-10-24T08:37:17Z</dcterms:modified>
</cp:coreProperties>
</file>